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74" i="1" l="1"/>
  <c r="G73" i="1"/>
  <c r="F72" i="1"/>
  <c r="F71" i="1"/>
  <c r="E70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E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<sst xmlns="http://schemas.openxmlformats.org/spreadsheetml/2006/main" count="282" uniqueCount="279">
  <si>
    <t>ПРЕЙСКУРАНТ ЦЕН НА ПЛАТНЫЕ МЕДИЦИНСКИЕ СТОМАТОЛОГИЧЕСКИЕ УСЛУГИ ПО  КГАУЗ "НАЗАРОВСКАЯ ГСП"</t>
  </si>
  <si>
    <t>№ п/п</t>
  </si>
  <si>
    <t>Код услуги</t>
  </si>
  <si>
    <t>Код</t>
  </si>
  <si>
    <t>Наименование</t>
  </si>
  <si>
    <t>Кол-во УЕТ</t>
  </si>
  <si>
    <t>Цена, руб.</t>
  </si>
  <si>
    <t>Терапевтический прием</t>
  </si>
  <si>
    <t>1</t>
  </si>
  <si>
    <t>В01.065.001</t>
  </si>
  <si>
    <t>734</t>
  </si>
  <si>
    <t>Прием (осмотр, консультация) врача-стоматолога-терапевта</t>
  </si>
  <si>
    <t>2</t>
  </si>
  <si>
    <t>А16.07.031</t>
  </si>
  <si>
    <t>350</t>
  </si>
  <si>
    <t>Восстановление зуба пломбировочными материалами с использованием анкерных штифтов</t>
  </si>
  <si>
    <t>3</t>
  </si>
  <si>
    <t>А16.07.002.000.090</t>
  </si>
  <si>
    <t>311-1</t>
  </si>
  <si>
    <t>Восстановление формы зуба при  отсутствии твердых тканей до 1/2 коронки зуба светоотвержд. композитами</t>
  </si>
  <si>
    <t>4</t>
  </si>
  <si>
    <t>А16.07.002.000.092</t>
  </si>
  <si>
    <t>311</t>
  </si>
  <si>
    <t>Восстановление формы зуба светоотверждаемыми композитами при полном отсутствии коронки зуба</t>
  </si>
  <si>
    <t>5</t>
  </si>
  <si>
    <t>А16.07.002.000.600</t>
  </si>
  <si>
    <t>322</t>
  </si>
  <si>
    <t>Наложение одной пломбы из композитов свет.отвержд. при дефекте твердых тканей зуба  I,III,V кл.по Блеку</t>
  </si>
  <si>
    <t>6</t>
  </si>
  <si>
    <t>А16.07.002.000.601</t>
  </si>
  <si>
    <t>323</t>
  </si>
  <si>
    <t>Наложение одной пломбы из композитов свет.отвержд. при дефекте твердых тканей зуба  II, IV кл.по Блеку</t>
  </si>
  <si>
    <t>7</t>
  </si>
  <si>
    <t>А16.07.002.000.602</t>
  </si>
  <si>
    <t>324</t>
  </si>
  <si>
    <t>Наложение одной пломбы из композитов хим.отвержд. при дефекте твердых тканей зуба  I,III,V кл. по Блеку</t>
  </si>
  <si>
    <t>8</t>
  </si>
  <si>
    <t>А16.07.002.000.603</t>
  </si>
  <si>
    <t>325</t>
  </si>
  <si>
    <t>Наложение одной пломбы из композитов хим.отвержд. при дефекте твердых тканей зуба  II,IV кл. по Блеку</t>
  </si>
  <si>
    <t>9</t>
  </si>
  <si>
    <t>А16.07.002.000.607</t>
  </si>
  <si>
    <t>328</t>
  </si>
  <si>
    <t>Полировка пломбы</t>
  </si>
  <si>
    <t>10</t>
  </si>
  <si>
    <t>А16.07.020.000.180</t>
  </si>
  <si>
    <t>342</t>
  </si>
  <si>
    <t>Полировка пломбы при реставрационных работах и при лечении кариозных полостей IV кл по Блеку</t>
  </si>
  <si>
    <t>11</t>
  </si>
  <si>
    <t>А16.07.091</t>
  </si>
  <si>
    <t>712</t>
  </si>
  <si>
    <t>Снятие временной пломбы</t>
  </si>
  <si>
    <t>12</t>
  </si>
  <si>
    <t>А16.07.002.000.199</t>
  </si>
  <si>
    <t>320</t>
  </si>
  <si>
    <t>Снятие пломбы</t>
  </si>
  <si>
    <t>13</t>
  </si>
  <si>
    <t>А16.07.008.000.112</t>
  </si>
  <si>
    <t>330</t>
  </si>
  <si>
    <t>Лечение одного корневого канала с применением средств механического расширения</t>
  </si>
  <si>
    <t>14</t>
  </si>
  <si>
    <t>А16.07.008</t>
  </si>
  <si>
    <t>329</t>
  </si>
  <si>
    <t>Пломбирование корневого канала зуба</t>
  </si>
  <si>
    <t>15</t>
  </si>
  <si>
    <t>А16.07.008.000.183</t>
  </si>
  <si>
    <t>333</t>
  </si>
  <si>
    <t>Применение средств химической резорбации</t>
  </si>
  <si>
    <t>16</t>
  </si>
  <si>
    <t>А16.07.030</t>
  </si>
  <si>
    <t>345</t>
  </si>
  <si>
    <t>Инструментальная и медикаментозная обработка корневого канала</t>
  </si>
  <si>
    <t>17</t>
  </si>
  <si>
    <t>А16.07.030.000.105</t>
  </si>
  <si>
    <t>346</t>
  </si>
  <si>
    <t>Извлечение фиксированного инородного тела из одного корневого канала</t>
  </si>
  <si>
    <t>18</t>
  </si>
  <si>
    <t>А16.07.008.000.175</t>
  </si>
  <si>
    <t>332</t>
  </si>
  <si>
    <t xml:space="preserve">Обтурация одного корневого канала гуттаперчей </t>
  </si>
  <si>
    <t>19</t>
  </si>
  <si>
    <t>А16.07.009</t>
  </si>
  <si>
    <t>728</t>
  </si>
  <si>
    <t>Пульпотомия (ампутация коронковой пульпы)</t>
  </si>
  <si>
    <t>20</t>
  </si>
  <si>
    <t>А16.07.010</t>
  </si>
  <si>
    <t>729</t>
  </si>
  <si>
    <t>Экстирпация пульпы</t>
  </si>
  <si>
    <t>21</t>
  </si>
  <si>
    <t>А16.07.030.000.188</t>
  </si>
  <si>
    <t>347</t>
  </si>
  <si>
    <t>Распломбировка одного корневого канала, запломбированного резорцин-формалиновой пастой</t>
  </si>
  <si>
    <t>22</t>
  </si>
  <si>
    <t>А16.07.030.000.190</t>
  </si>
  <si>
    <t>348</t>
  </si>
  <si>
    <t>Распломбировка одного корневого канала, запломбированного фосфат-цементом</t>
  </si>
  <si>
    <t>23</t>
  </si>
  <si>
    <t>А16.07.030.000.193</t>
  </si>
  <si>
    <t>349</t>
  </si>
  <si>
    <t>Распломбировка одного корневого канала, запломбированного цинк-эвгеноловой пастой</t>
  </si>
  <si>
    <t>24</t>
  </si>
  <si>
    <t>А16.07.010.000.181</t>
  </si>
  <si>
    <t>336</t>
  </si>
  <si>
    <t>Введение лекарственных средств в корневые каналы под повязку</t>
  </si>
  <si>
    <t>25</t>
  </si>
  <si>
    <t>А16.07.031.000.107</t>
  </si>
  <si>
    <t>351</t>
  </si>
  <si>
    <t>Калибровка одного канала под штифт</t>
  </si>
  <si>
    <t>26</t>
  </si>
  <si>
    <t>А16.07.031.000.213</t>
  </si>
  <si>
    <t>352</t>
  </si>
  <si>
    <t>Фиксация поста в корневом канале</t>
  </si>
  <si>
    <t>27</t>
  </si>
  <si>
    <t>А16.07.031.000.215</t>
  </si>
  <si>
    <t>353</t>
  </si>
  <si>
    <t>Частичная распломбировка одног канала под штифт</t>
  </si>
  <si>
    <t>28</t>
  </si>
  <si>
    <t>А16.07.002.009</t>
  </si>
  <si>
    <t>711</t>
  </si>
  <si>
    <t>Наложение временной пломбы</t>
  </si>
  <si>
    <t>29</t>
  </si>
  <si>
    <t>А11.07.027</t>
  </si>
  <si>
    <t>710</t>
  </si>
  <si>
    <t>Наложение девитализирующей пасты</t>
  </si>
  <si>
    <t>30</t>
  </si>
  <si>
    <t>Наложение девитализирующей пасты при острой боли (без дальнейшего лечения)</t>
  </si>
  <si>
    <t>31</t>
  </si>
  <si>
    <t>А16.07.051</t>
  </si>
  <si>
    <t>900</t>
  </si>
  <si>
    <t>Проведение проф.гигиены:cнятие зубных отложений,мед.обработка,полировка,шлифовка,паста Detatrin,1 зубной ряд</t>
  </si>
  <si>
    <t>32</t>
  </si>
  <si>
    <t>А14.07.003</t>
  </si>
  <si>
    <t>307</t>
  </si>
  <si>
    <t>Гигиена полости рта и зубов</t>
  </si>
  <si>
    <t>33</t>
  </si>
  <si>
    <t>А13.30.007</t>
  </si>
  <si>
    <t>604</t>
  </si>
  <si>
    <t>Обучение гигиене полости рта</t>
  </si>
  <si>
    <t>34</t>
  </si>
  <si>
    <t>А12.07.003</t>
  </si>
  <si>
    <t>606</t>
  </si>
  <si>
    <t>Определение индекса гигиены полости рта</t>
  </si>
  <si>
    <t>35</t>
  </si>
  <si>
    <t>А17.07.003.000.011</t>
  </si>
  <si>
    <t>358</t>
  </si>
  <si>
    <t>Диатермокоагуляция одного десневого сосочка, содержимого одного корневого канала</t>
  </si>
  <si>
    <t>36</t>
  </si>
  <si>
    <t>А16.07.057</t>
  </si>
  <si>
    <t>741</t>
  </si>
  <si>
    <t>Запечатывание фиссуры зуба герметиком</t>
  </si>
  <si>
    <t>37</t>
  </si>
  <si>
    <t>А16.07.025.001</t>
  </si>
  <si>
    <t>325-1</t>
  </si>
  <si>
    <t>Избирательное полирование зуба</t>
  </si>
  <si>
    <t>38</t>
  </si>
  <si>
    <t>А16.07.025</t>
  </si>
  <si>
    <t>344</t>
  </si>
  <si>
    <t>Избирательное пришлифовывание твердых тканей зубов (1 зуб)</t>
  </si>
  <si>
    <t>39</t>
  </si>
  <si>
    <t>А11.07.011</t>
  </si>
  <si>
    <t>607</t>
  </si>
  <si>
    <t>Инъекционное введение лекарственных препаратов в челюстно-лицевую область</t>
  </si>
  <si>
    <t>40</t>
  </si>
  <si>
    <t>А02.07.006</t>
  </si>
  <si>
    <t>102</t>
  </si>
  <si>
    <t>Определение прикуса</t>
  </si>
  <si>
    <t>41</t>
  </si>
  <si>
    <t>А02.07.007</t>
  </si>
  <si>
    <t>103</t>
  </si>
  <si>
    <t>Перкуссия зубов</t>
  </si>
  <si>
    <t>42</t>
  </si>
  <si>
    <t>А11.07.012</t>
  </si>
  <si>
    <t>733</t>
  </si>
  <si>
    <t>Глубокое вторирование эмали зубов</t>
  </si>
  <si>
    <t>43</t>
  </si>
  <si>
    <t>А16.07.002.000.177</t>
  </si>
  <si>
    <t>319</t>
  </si>
  <si>
    <t>Покрытие зубов фторлаком, фторгелем</t>
  </si>
  <si>
    <t>44</t>
  </si>
  <si>
    <t>А16.07.082</t>
  </si>
  <si>
    <t>732</t>
  </si>
  <si>
    <t>Сошлифовывание твердых тканей зуба</t>
  </si>
  <si>
    <t>45</t>
  </si>
  <si>
    <t>А16.07.092</t>
  </si>
  <si>
    <t>709</t>
  </si>
  <si>
    <t>Трепанация зуба, искуственной коронки</t>
  </si>
  <si>
    <t>Хирургический прием</t>
  </si>
  <si>
    <t>46</t>
  </si>
  <si>
    <t>В01.067.001</t>
  </si>
  <si>
    <t>841</t>
  </si>
  <si>
    <t>Прием (осмотр, консультация) врача-стоматолога-хирурга первичный</t>
  </si>
  <si>
    <t>47</t>
  </si>
  <si>
    <t>В01.067.002</t>
  </si>
  <si>
    <t>842</t>
  </si>
  <si>
    <t>Прием (осмотр, консультация) врача-стоматолога-хирурга повторный</t>
  </si>
  <si>
    <t>48</t>
  </si>
  <si>
    <t>А11.07.022</t>
  </si>
  <si>
    <t>608</t>
  </si>
  <si>
    <t>Аппликация лекарственного препарата на слизистую оболочку полости рта</t>
  </si>
  <si>
    <t>49</t>
  </si>
  <si>
    <t>А16.07.014</t>
  </si>
  <si>
    <t>820</t>
  </si>
  <si>
    <t>Вскрытие и дренирование абсцесса полости рта</t>
  </si>
  <si>
    <t>50</t>
  </si>
  <si>
    <t>А16.01.016</t>
  </si>
  <si>
    <t>812</t>
  </si>
  <si>
    <t>Иссечение доброкачественного новообразования мягких тканей полости рта (атеромы)</t>
  </si>
  <si>
    <t>51</t>
  </si>
  <si>
    <t>А.16.07.017.002</t>
  </si>
  <si>
    <t>823</t>
  </si>
  <si>
    <t>Коррекция объема и формы альвеолярного отростка</t>
  </si>
  <si>
    <t>52</t>
  </si>
  <si>
    <t>А16.07.058</t>
  </si>
  <si>
    <t>815</t>
  </si>
  <si>
    <t>Лечение перикоронита (промывание, рассечение и/или иссечение капюшона)</t>
  </si>
  <si>
    <t>53</t>
  </si>
  <si>
    <t>А25.07.001</t>
  </si>
  <si>
    <t>614</t>
  </si>
  <si>
    <t>Назначение лекарственных препаратов при заболевании полости рта и зубов</t>
  </si>
  <si>
    <t>54</t>
  </si>
  <si>
    <t>А15.07.002</t>
  </si>
  <si>
    <t>808</t>
  </si>
  <si>
    <t>Наложение повязки при операциях в полости рта</t>
  </si>
  <si>
    <t>55</t>
  </si>
  <si>
    <t>А16.07.097</t>
  </si>
  <si>
    <t>844</t>
  </si>
  <si>
    <t xml:space="preserve">Наложение шва на слизистую оболочку рта </t>
  </si>
  <si>
    <t>56</t>
  </si>
  <si>
    <t>А16.07.024</t>
  </si>
  <si>
    <t>824</t>
  </si>
  <si>
    <t>Операция удаления ретинированного зуба</t>
  </si>
  <si>
    <t>57</t>
  </si>
  <si>
    <t>А01.07.007</t>
  </si>
  <si>
    <t>101</t>
  </si>
  <si>
    <t>Определение степени открывания рта и ограничения подвижности нижней челюсти</t>
  </si>
  <si>
    <t>58</t>
  </si>
  <si>
    <t>А16.07.013</t>
  </si>
  <si>
    <t>819</t>
  </si>
  <si>
    <t>Отсроченный кюретаж лунки удаленного зуба</t>
  </si>
  <si>
    <t>59</t>
  </si>
  <si>
    <t>А16.07.007</t>
  </si>
  <si>
    <t>848</t>
  </si>
  <si>
    <t>Резекция верхушки корня</t>
  </si>
  <si>
    <t>60</t>
  </si>
  <si>
    <t>А16.07.097.000.279</t>
  </si>
  <si>
    <t>844-1</t>
  </si>
  <si>
    <t xml:space="preserve">Снятие швов </t>
  </si>
  <si>
    <t>61</t>
  </si>
  <si>
    <t>А16.07.001.003</t>
  </si>
  <si>
    <t>803</t>
  </si>
  <si>
    <t>Удаление зуба сложное с разъединением корней</t>
  </si>
  <si>
    <t>62</t>
  </si>
  <si>
    <t>А16.07.001.002</t>
  </si>
  <si>
    <t>802</t>
  </si>
  <si>
    <t xml:space="preserve">Удаление постоянного зуба </t>
  </si>
  <si>
    <t>63</t>
  </si>
  <si>
    <t>А16.07.016</t>
  </si>
  <si>
    <t>822</t>
  </si>
  <si>
    <t>Цистотомия или цистэктомия</t>
  </si>
  <si>
    <t>Прочие услуги</t>
  </si>
  <si>
    <t>Анестезия</t>
  </si>
  <si>
    <t>64</t>
  </si>
  <si>
    <t>А06.07.003</t>
  </si>
  <si>
    <t>618</t>
  </si>
  <si>
    <t>Прицельный R-снимок</t>
  </si>
  <si>
    <t>65</t>
  </si>
  <si>
    <t>А06.30.002</t>
  </si>
  <si>
    <t>610</t>
  </si>
  <si>
    <t>Описание и интерпритация рентгенографических изображений</t>
  </si>
  <si>
    <t>67</t>
  </si>
  <si>
    <t>901</t>
  </si>
  <si>
    <t>Проведение мед.осмотра(стом.обследования-санации полости рта)</t>
  </si>
  <si>
    <t>68</t>
  </si>
  <si>
    <t>В.01.065.000.000.003</t>
  </si>
  <si>
    <t>902</t>
  </si>
  <si>
    <t>Прием (осмотр, консультация) врача-стоматолога-терапевта на дому пациента</t>
  </si>
  <si>
    <t>Проф.прием (осмотр,консультация,выписка справок)</t>
  </si>
  <si>
    <t>Главный врач</t>
  </si>
  <si>
    <t>И.Н.Федоркина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</si>
</sst>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49" fontId="2" fillId="0" borderId="4" xfId="1" applyNumberFormat="1" applyFont="1" applyBorder="1" applyAlignment="1">
      <alignment horizontal="center" wrapText="1"/>
    </xf>
    <xf numFmtId="49" fontId="2" fillId="0" borderId="5" xfId="1" applyNumberFormat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left" wrapText="1"/>
    </xf>
    <xf numFmtId="2" fontId="4" fillId="0" borderId="2" xfId="1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/>
    </xf>
    <xf numFmtId="0" fontId="3" fillId="0" borderId="0" xfId="0" applyFont="1" applyFill="1"/>
    <xf numFmtId="49" fontId="4" fillId="0" borderId="7" xfId="1" applyNumberFormat="1" applyFont="1" applyFill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0" fontId="5" fillId="0" borderId="8" xfId="1" applyFont="1" applyFill="1" applyBorder="1" applyAlignment="1">
      <alignment horizontal="left" wrapText="1"/>
    </xf>
    <xf numFmtId="2" fontId="4" fillId="0" borderId="8" xfId="1" applyNumberFormat="1" applyFont="1" applyBorder="1" applyAlignment="1">
      <alignment horizontal="center" wrapText="1"/>
    </xf>
    <xf numFmtId="1" fontId="4" fillId="0" borderId="9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4" fillId="0" borderId="9" xfId="1" applyNumberFormat="1" applyFont="1" applyFill="1" applyBorder="1" applyAlignment="1">
      <alignment horizontal="center"/>
    </xf>
    <xf numFmtId="49" fontId="4" fillId="0" borderId="8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>
      <alignment horizontal="center" wrapText="1"/>
    </xf>
    <xf numFmtId="1" fontId="6" fillId="0" borderId="9" xfId="1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wrapText="1"/>
    </xf>
    <xf numFmtId="49" fontId="4" fillId="0" borderId="4" xfId="1" applyNumberFormat="1" applyFont="1" applyFill="1" applyBorder="1" applyAlignment="1">
      <alignment horizontal="center"/>
    </xf>
    <xf numFmtId="49" fontId="4" fillId="0" borderId="5" xfId="1" applyNumberFormat="1" applyFont="1" applyBorder="1" applyAlignment="1">
      <alignment horizontal="center"/>
    </xf>
    <xf numFmtId="0" fontId="5" fillId="0" borderId="5" xfId="1" applyFont="1" applyFill="1" applyBorder="1" applyAlignment="1">
      <alignment horizontal="left" wrapText="1"/>
    </xf>
    <xf numFmtId="2" fontId="4" fillId="0" borderId="5" xfId="1" applyNumberFormat="1" applyFont="1" applyBorder="1" applyAlignment="1">
      <alignment horizontal="center" wrapText="1"/>
    </xf>
    <xf numFmtId="1" fontId="4" fillId="0" borderId="6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 wrapText="1"/>
    </xf>
    <xf numFmtId="1" fontId="4" fillId="0" borderId="3" xfId="1" applyNumberFormat="1" applyFont="1" applyBorder="1" applyAlignment="1">
      <alignment horizontal="center"/>
    </xf>
    <xf numFmtId="0" fontId="5" fillId="0" borderId="8" xfId="1" applyFont="1" applyBorder="1" applyAlignment="1">
      <alignment horizontal="left" wrapText="1"/>
    </xf>
    <xf numFmtId="49" fontId="4" fillId="0" borderId="5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wrapText="1"/>
    </xf>
    <xf numFmtId="1" fontId="6" fillId="0" borderId="6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2" fontId="4" fillId="0" borderId="5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1" fontId="6" fillId="0" borderId="3" xfId="1" applyNumberFormat="1" applyFont="1" applyFill="1" applyBorder="1" applyAlignment="1">
      <alignment horizontal="center"/>
    </xf>
    <xf numFmtId="49" fontId="4" fillId="0" borderId="10" xfId="1" applyNumberFormat="1" applyFont="1" applyFill="1" applyBorder="1" applyAlignment="1">
      <alignment horizontal="center"/>
    </xf>
    <xf numFmtId="49" fontId="4" fillId="0" borderId="11" xfId="1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left" wrapText="1"/>
    </xf>
    <xf numFmtId="2" fontId="4" fillId="0" borderId="11" xfId="1" applyNumberFormat="1" applyFont="1" applyFill="1" applyBorder="1" applyAlignment="1">
      <alignment horizontal="center" wrapText="1"/>
    </xf>
    <xf numFmtId="1" fontId="6" fillId="0" borderId="12" xfId="1" applyNumberFormat="1" applyFont="1" applyFill="1" applyBorder="1" applyAlignment="1">
      <alignment horizontal="center"/>
    </xf>
    <xf numFmtId="1" fontId="3" fillId="0" borderId="0" xfId="0" applyNumberFormat="1" applyFont="1" applyFill="1"/>
    <xf numFmtId="0" fontId="5" fillId="0" borderId="5" xfId="1" applyFont="1" applyBorder="1" applyAlignment="1">
      <alignment horizontal="left" wrapText="1"/>
    </xf>
    <xf numFmtId="49" fontId="4" fillId="0" borderId="1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49" fontId="4" fillId="0" borderId="7" xfId="1" applyNumberFormat="1" applyFont="1" applyBorder="1" applyAlignment="1">
      <alignment horizontal="center"/>
    </xf>
    <xf numFmtId="0" fontId="4" fillId="0" borderId="8" xfId="1" applyFont="1" applyBorder="1" applyAlignment="1">
      <alignment horizontal="center" wrapText="1"/>
    </xf>
    <xf numFmtId="0" fontId="5" fillId="0" borderId="8" xfId="1" applyFont="1" applyFill="1" applyBorder="1" applyAlignment="1">
      <alignment wrapText="1"/>
    </xf>
    <xf numFmtId="0" fontId="3" fillId="3" borderId="0" xfId="0" applyFont="1" applyFill="1"/>
    <xf numFmtId="0" fontId="4" fillId="0" borderId="5" xfId="1" applyFont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1" fontId="6" fillId="0" borderId="9" xfId="1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49" fontId="4" fillId="0" borderId="13" xfId="1" applyNumberFormat="1" applyFont="1" applyBorder="1" applyAlignment="1">
      <alignment horizontal="center"/>
    </xf>
    <xf numFmtId="0" fontId="4" fillId="0" borderId="13" xfId="1" applyFont="1" applyBorder="1" applyAlignment="1">
      <alignment horizontal="left" wrapText="1"/>
    </xf>
    <xf numFmtId="0" fontId="4" fillId="0" borderId="13" xfId="1" applyFont="1" applyBorder="1" applyAlignment="1">
      <alignment horizontal="center" wrapText="1"/>
    </xf>
    <xf numFmtId="0" fontId="4" fillId="0" borderId="13" xfId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center" wrapText="1"/>
    </xf>
    <xf numFmtId="0" fontId="4" fillId="0" borderId="0" xfId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workbookViewId="0">
      <selection sqref="A1:XFD1048576"/>
    </sheetView>
  </sheetViews>
  <sheetFormatPr defaultColWidth="9.140625" defaultRowHeight="15.75" x14ac:dyDescent="0.25"/>
  <cols>
    <col min="1" max="1" width="9.140625" style="2"/>
    <col min="2" max="2" width="21.7109375" style="2" customWidth="1"/>
    <col min="3" max="3" width="9.7109375" style="2" customWidth="1"/>
    <col min="4" max="4" width="64" style="3" customWidth="1"/>
    <col min="5" max="5" width="12.7109375" style="4" customWidth="1"/>
    <col min="6" max="6" width="17.28515625" style="2" customWidth="1"/>
    <col min="7" max="7" width="14.85546875" style="2" customWidth="1"/>
    <col min="8" max="8" width="12.42578125" style="2" customWidth="1"/>
    <col min="9" max="11" width="14.42578125" style="2" customWidth="1"/>
    <col min="12" max="12" width="9.140625" style="2"/>
    <col min="13" max="13" width="14.5703125" style="2" customWidth="1"/>
    <col min="14" max="16384" width="9.140625" style="2"/>
  </cols>
  <sheetData>
    <row r="1" spans="1:17" ht="45" customHeight="1" x14ac:dyDescent="0.25">
      <c r="A1" s="1" t="s">
        <v>0</v>
      </c>
      <c r="B1" s="1"/>
      <c r="C1" s="1"/>
      <c r="D1" s="1"/>
      <c r="E1" s="1"/>
      <c r="F1" s="1"/>
    </row>
    <row r="2" spans="1:17" ht="16.5" thickBot="1" x14ac:dyDescent="0.3"/>
    <row r="3" spans="1:17" ht="31.5" x14ac:dyDescent="0.25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2">
        <v>300</v>
      </c>
    </row>
    <row r="4" spans="1:17" ht="16.5" thickBot="1" x14ac:dyDescent="0.3">
      <c r="A4" s="9"/>
      <c r="B4" s="10"/>
      <c r="C4" s="10"/>
      <c r="D4" s="11" t="s">
        <v>7</v>
      </c>
      <c r="E4" s="11"/>
      <c r="F4" s="12"/>
    </row>
    <row r="5" spans="1:17" s="18" customFormat="1" ht="37.5" x14ac:dyDescent="0.3">
      <c r="A5" s="13" t="s">
        <v>8</v>
      </c>
      <c r="B5" s="14" t="s">
        <v>9</v>
      </c>
      <c r="C5" s="14" t="s">
        <v>10</v>
      </c>
      <c r="D5" s="15" t="s">
        <v>11</v>
      </c>
      <c r="E5" s="16">
        <v>1.7</v>
      </c>
      <c r="F5" s="17">
        <f>E5*G3</f>
        <v>510</v>
      </c>
    </row>
    <row r="6" spans="1:17" ht="37.5" x14ac:dyDescent="0.3">
      <c r="A6" s="19" t="s">
        <v>12</v>
      </c>
      <c r="B6" s="20" t="s">
        <v>13</v>
      </c>
      <c r="C6" s="20" t="s">
        <v>14</v>
      </c>
      <c r="D6" s="21" t="s">
        <v>15</v>
      </c>
      <c r="E6" s="22">
        <v>5.65</v>
      </c>
      <c r="F6" s="23">
        <f t="shared" ref="F6:F49" si="0">E6*$G$3</f>
        <v>1695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36.75" customHeight="1" x14ac:dyDescent="0.3">
      <c r="A7" s="19" t="s">
        <v>16</v>
      </c>
      <c r="B7" s="20" t="s">
        <v>17</v>
      </c>
      <c r="C7" s="20" t="s">
        <v>18</v>
      </c>
      <c r="D7" s="21" t="s">
        <v>19</v>
      </c>
      <c r="E7" s="22">
        <v>7</v>
      </c>
      <c r="F7" s="25">
        <f t="shared" si="0"/>
        <v>2100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37.5" x14ac:dyDescent="0.3">
      <c r="A8" s="19" t="s">
        <v>20</v>
      </c>
      <c r="B8" s="20" t="s">
        <v>21</v>
      </c>
      <c r="C8" s="20" t="s">
        <v>22</v>
      </c>
      <c r="D8" s="21" t="s">
        <v>23</v>
      </c>
      <c r="E8" s="22">
        <v>10</v>
      </c>
      <c r="F8" s="25">
        <f t="shared" si="0"/>
        <v>3000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35.25" customHeight="1" x14ac:dyDescent="0.3">
      <c r="A9" s="19" t="s">
        <v>24</v>
      </c>
      <c r="B9" s="20" t="s">
        <v>25</v>
      </c>
      <c r="C9" s="20" t="s">
        <v>26</v>
      </c>
      <c r="D9" s="21" t="s">
        <v>27</v>
      </c>
      <c r="E9" s="22">
        <v>3.5</v>
      </c>
      <c r="F9" s="25">
        <f t="shared" si="0"/>
        <v>1050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35.25" customHeight="1" x14ac:dyDescent="0.3">
      <c r="A10" s="19" t="s">
        <v>28</v>
      </c>
      <c r="B10" s="20" t="s">
        <v>29</v>
      </c>
      <c r="C10" s="20" t="s">
        <v>30</v>
      </c>
      <c r="D10" s="21" t="s">
        <v>31</v>
      </c>
      <c r="E10" s="22">
        <v>5.5</v>
      </c>
      <c r="F10" s="25">
        <f t="shared" si="0"/>
        <v>1650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35.25" customHeight="1" x14ac:dyDescent="0.3">
      <c r="A11" s="19" t="s">
        <v>32</v>
      </c>
      <c r="B11" s="20" t="s">
        <v>33</v>
      </c>
      <c r="C11" s="20" t="s">
        <v>34</v>
      </c>
      <c r="D11" s="21" t="s">
        <v>35</v>
      </c>
      <c r="E11" s="22">
        <v>3</v>
      </c>
      <c r="F11" s="25">
        <f t="shared" si="0"/>
        <v>900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39" customHeight="1" x14ac:dyDescent="0.3">
      <c r="A12" s="19" t="s">
        <v>36</v>
      </c>
      <c r="B12" s="20" t="s">
        <v>37</v>
      </c>
      <c r="C12" s="20" t="s">
        <v>38</v>
      </c>
      <c r="D12" s="21" t="s">
        <v>39</v>
      </c>
      <c r="E12" s="22">
        <v>5</v>
      </c>
      <c r="F12" s="25">
        <f t="shared" si="0"/>
        <v>1500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s="18" customFormat="1" ht="18.75" x14ac:dyDescent="0.3">
      <c r="A13" s="19" t="s">
        <v>40</v>
      </c>
      <c r="B13" s="20" t="s">
        <v>41</v>
      </c>
      <c r="C13" s="20" t="s">
        <v>42</v>
      </c>
      <c r="D13" s="21" t="s">
        <v>43</v>
      </c>
      <c r="E13" s="22">
        <v>1</v>
      </c>
      <c r="F13" s="25">
        <f t="shared" si="0"/>
        <v>300</v>
      </c>
    </row>
    <row r="14" spans="1:17" s="18" customFormat="1" ht="37.5" x14ac:dyDescent="0.3">
      <c r="A14" s="19" t="s">
        <v>44</v>
      </c>
      <c r="B14" s="26" t="s">
        <v>45</v>
      </c>
      <c r="C14" s="26" t="s">
        <v>46</v>
      </c>
      <c r="D14" s="21" t="s">
        <v>47</v>
      </c>
      <c r="E14" s="27">
        <v>1</v>
      </c>
      <c r="F14" s="28">
        <f t="shared" si="0"/>
        <v>300</v>
      </c>
    </row>
    <row r="15" spans="1:17" s="18" customFormat="1" ht="18.75" x14ac:dyDescent="0.3">
      <c r="A15" s="19" t="s">
        <v>48</v>
      </c>
      <c r="B15" s="26" t="s">
        <v>49</v>
      </c>
      <c r="C15" s="26" t="s">
        <v>50</v>
      </c>
      <c r="D15" s="21" t="s">
        <v>51</v>
      </c>
      <c r="E15" s="29">
        <v>0.25</v>
      </c>
      <c r="F15" s="28">
        <f t="shared" si="0"/>
        <v>75</v>
      </c>
    </row>
    <row r="16" spans="1:17" s="18" customFormat="1" ht="19.5" thickBot="1" x14ac:dyDescent="0.35">
      <c r="A16" s="30" t="s">
        <v>52</v>
      </c>
      <c r="B16" s="31" t="s">
        <v>53</v>
      </c>
      <c r="C16" s="31" t="s">
        <v>54</v>
      </c>
      <c r="D16" s="32" t="s">
        <v>55</v>
      </c>
      <c r="E16" s="33">
        <v>1</v>
      </c>
      <c r="F16" s="34">
        <f t="shared" si="0"/>
        <v>300</v>
      </c>
    </row>
    <row r="17" spans="1:17" ht="37.5" x14ac:dyDescent="0.3">
      <c r="A17" s="13" t="s">
        <v>56</v>
      </c>
      <c r="B17" s="14" t="s">
        <v>57</v>
      </c>
      <c r="C17" s="14" t="s">
        <v>58</v>
      </c>
      <c r="D17" s="35" t="s">
        <v>59</v>
      </c>
      <c r="E17" s="16">
        <v>2</v>
      </c>
      <c r="F17" s="36">
        <f t="shared" si="0"/>
        <v>600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8.75" x14ac:dyDescent="0.3">
      <c r="A18" s="19" t="s">
        <v>60</v>
      </c>
      <c r="B18" s="20" t="s">
        <v>61</v>
      </c>
      <c r="C18" s="20" t="s">
        <v>62</v>
      </c>
      <c r="D18" s="21" t="s">
        <v>63</v>
      </c>
      <c r="E18" s="22">
        <v>1.5</v>
      </c>
      <c r="F18" s="23">
        <f t="shared" si="0"/>
        <v>450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18" customFormat="1" ht="18.75" x14ac:dyDescent="0.3">
      <c r="A19" s="19" t="s">
        <v>64</v>
      </c>
      <c r="B19" s="26" t="s">
        <v>65</v>
      </c>
      <c r="C19" s="26" t="s">
        <v>66</v>
      </c>
      <c r="D19" s="21" t="s">
        <v>67</v>
      </c>
      <c r="E19" s="29">
        <v>0.25</v>
      </c>
      <c r="F19" s="28">
        <f t="shared" si="0"/>
        <v>75</v>
      </c>
    </row>
    <row r="20" spans="1:17" ht="37.5" x14ac:dyDescent="0.3">
      <c r="A20" s="19" t="s">
        <v>68</v>
      </c>
      <c r="B20" s="20" t="s">
        <v>69</v>
      </c>
      <c r="C20" s="20" t="s">
        <v>70</v>
      </c>
      <c r="D20" s="21" t="s">
        <v>71</v>
      </c>
      <c r="E20" s="22">
        <v>1</v>
      </c>
      <c r="F20" s="23">
        <f t="shared" si="0"/>
        <v>300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37.5" x14ac:dyDescent="0.3">
      <c r="A21" s="19" t="s">
        <v>72</v>
      </c>
      <c r="B21" s="20" t="s">
        <v>73</v>
      </c>
      <c r="C21" s="20" t="s">
        <v>74</v>
      </c>
      <c r="D21" s="21" t="s">
        <v>75</v>
      </c>
      <c r="E21" s="22">
        <v>4</v>
      </c>
      <c r="F21" s="23">
        <f t="shared" si="0"/>
        <v>1200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8.75" x14ac:dyDescent="0.3">
      <c r="A22" s="19" t="s">
        <v>76</v>
      </c>
      <c r="B22" s="26" t="s">
        <v>77</v>
      </c>
      <c r="C22" s="26" t="s">
        <v>78</v>
      </c>
      <c r="D22" s="21" t="s">
        <v>79</v>
      </c>
      <c r="E22" s="29">
        <v>2</v>
      </c>
      <c r="F22" s="28">
        <f t="shared" si="0"/>
        <v>600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s="18" customFormat="1" ht="18.75" x14ac:dyDescent="0.3">
      <c r="A23" s="19" t="s">
        <v>80</v>
      </c>
      <c r="B23" s="20" t="s">
        <v>81</v>
      </c>
      <c r="C23" s="20" t="s">
        <v>82</v>
      </c>
      <c r="D23" s="37" t="s">
        <v>83</v>
      </c>
      <c r="E23" s="22">
        <v>0.21</v>
      </c>
      <c r="F23" s="23">
        <f t="shared" si="0"/>
        <v>63</v>
      </c>
    </row>
    <row r="24" spans="1:17" s="18" customFormat="1" ht="18.75" x14ac:dyDescent="0.3">
      <c r="A24" s="19" t="s">
        <v>84</v>
      </c>
      <c r="B24" s="20" t="s">
        <v>85</v>
      </c>
      <c r="C24" s="20" t="s">
        <v>86</v>
      </c>
      <c r="D24" s="37" t="s">
        <v>87</v>
      </c>
      <c r="E24" s="22">
        <v>0.46</v>
      </c>
      <c r="F24" s="23">
        <f t="shared" si="0"/>
        <v>138</v>
      </c>
    </row>
    <row r="25" spans="1:17" s="18" customFormat="1" ht="42" customHeight="1" x14ac:dyDescent="0.3">
      <c r="A25" s="19" t="s">
        <v>88</v>
      </c>
      <c r="B25" s="20" t="s">
        <v>89</v>
      </c>
      <c r="C25" s="20" t="s">
        <v>90</v>
      </c>
      <c r="D25" s="21" t="s">
        <v>91</v>
      </c>
      <c r="E25" s="22">
        <v>5</v>
      </c>
      <c r="F25" s="23">
        <f t="shared" si="0"/>
        <v>1500</v>
      </c>
    </row>
    <row r="26" spans="1:17" s="18" customFormat="1" ht="37.5" x14ac:dyDescent="0.3">
      <c r="A26" s="19" t="s">
        <v>92</v>
      </c>
      <c r="B26" s="20" t="s">
        <v>93</v>
      </c>
      <c r="C26" s="20" t="s">
        <v>94</v>
      </c>
      <c r="D26" s="21" t="s">
        <v>95</v>
      </c>
      <c r="E26" s="22">
        <v>6</v>
      </c>
      <c r="F26" s="23">
        <f t="shared" si="0"/>
        <v>1800</v>
      </c>
    </row>
    <row r="27" spans="1:17" s="18" customFormat="1" ht="37.5" x14ac:dyDescent="0.3">
      <c r="A27" s="19" t="s">
        <v>96</v>
      </c>
      <c r="B27" s="20" t="s">
        <v>97</v>
      </c>
      <c r="C27" s="20" t="s">
        <v>98</v>
      </c>
      <c r="D27" s="21" t="s">
        <v>99</v>
      </c>
      <c r="E27" s="22">
        <v>3</v>
      </c>
      <c r="F27" s="23">
        <f t="shared" si="0"/>
        <v>900</v>
      </c>
    </row>
    <row r="28" spans="1:17" ht="38.25" thickBot="1" x14ac:dyDescent="0.35">
      <c r="A28" s="30" t="s">
        <v>100</v>
      </c>
      <c r="B28" s="38" t="s">
        <v>101</v>
      </c>
      <c r="C28" s="38" t="s">
        <v>102</v>
      </c>
      <c r="D28" s="32" t="s">
        <v>103</v>
      </c>
      <c r="E28" s="39">
        <v>1.25</v>
      </c>
      <c r="F28" s="40">
        <f t="shared" si="0"/>
        <v>375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s="44" customFormat="1" ht="18.75" x14ac:dyDescent="0.3">
      <c r="A29" s="13" t="s">
        <v>104</v>
      </c>
      <c r="B29" s="41" t="s">
        <v>105</v>
      </c>
      <c r="C29" s="41" t="s">
        <v>106</v>
      </c>
      <c r="D29" s="35" t="s">
        <v>107</v>
      </c>
      <c r="E29" s="42">
        <v>0.25</v>
      </c>
      <c r="F29" s="17">
        <f t="shared" si="0"/>
        <v>75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44" customFormat="1" ht="18.75" x14ac:dyDescent="0.3">
      <c r="A30" s="19" t="s">
        <v>108</v>
      </c>
      <c r="B30" s="26" t="s">
        <v>109</v>
      </c>
      <c r="C30" s="26" t="s">
        <v>110</v>
      </c>
      <c r="D30" s="21" t="s">
        <v>111</v>
      </c>
      <c r="E30" s="27">
        <v>1</v>
      </c>
      <c r="F30" s="25">
        <f t="shared" si="0"/>
        <v>300</v>
      </c>
    </row>
    <row r="31" spans="1:17" s="44" customFormat="1" ht="19.5" thickBot="1" x14ac:dyDescent="0.35">
      <c r="A31" s="30" t="s">
        <v>112</v>
      </c>
      <c r="B31" s="38" t="s">
        <v>113</v>
      </c>
      <c r="C31" s="38" t="s">
        <v>114</v>
      </c>
      <c r="D31" s="32" t="s">
        <v>115</v>
      </c>
      <c r="E31" s="45">
        <v>0.5</v>
      </c>
      <c r="F31" s="34">
        <f t="shared" si="0"/>
        <v>150</v>
      </c>
    </row>
    <row r="32" spans="1:17" ht="18.75" x14ac:dyDescent="0.3">
      <c r="A32" s="13" t="s">
        <v>116</v>
      </c>
      <c r="B32" s="41" t="s">
        <v>117</v>
      </c>
      <c r="C32" s="41" t="s">
        <v>118</v>
      </c>
      <c r="D32" s="35" t="s">
        <v>119</v>
      </c>
      <c r="E32" s="46">
        <v>1.25</v>
      </c>
      <c r="F32" s="47">
        <f t="shared" si="0"/>
        <v>375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8.75" x14ac:dyDescent="0.3">
      <c r="A33" s="19" t="s">
        <v>120</v>
      </c>
      <c r="B33" s="20" t="s">
        <v>121</v>
      </c>
      <c r="C33" s="20" t="s">
        <v>122</v>
      </c>
      <c r="D33" s="21" t="s">
        <v>123</v>
      </c>
      <c r="E33" s="22">
        <v>0.03</v>
      </c>
      <c r="F33" s="23">
        <f>E33*$G$3</f>
        <v>9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38.25" thickBot="1" x14ac:dyDescent="0.35">
      <c r="A34" s="30" t="s">
        <v>124</v>
      </c>
      <c r="B34" s="38" t="s">
        <v>117</v>
      </c>
      <c r="C34" s="38" t="s">
        <v>118</v>
      </c>
      <c r="D34" s="32" t="s">
        <v>125</v>
      </c>
      <c r="E34" s="39">
        <v>0.5</v>
      </c>
      <c r="F34" s="40">
        <f>E34*$G$3</f>
        <v>150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s="18" customFormat="1" ht="57" thickBot="1" x14ac:dyDescent="0.35">
      <c r="A35" s="48" t="s">
        <v>126</v>
      </c>
      <c r="B35" s="49" t="s">
        <v>127</v>
      </c>
      <c r="C35" s="49" t="s">
        <v>128</v>
      </c>
      <c r="D35" s="50" t="s">
        <v>129</v>
      </c>
      <c r="E35" s="51">
        <f>F35/250</f>
        <v>4.46</v>
      </c>
      <c r="F35" s="52">
        <v>1115</v>
      </c>
      <c r="G35" s="53"/>
    </row>
    <row r="36" spans="1:17" ht="18.75" x14ac:dyDescent="0.3">
      <c r="A36" s="13" t="s">
        <v>130</v>
      </c>
      <c r="B36" s="41" t="s">
        <v>131</v>
      </c>
      <c r="C36" s="41" t="s">
        <v>132</v>
      </c>
      <c r="D36" s="35" t="s">
        <v>133</v>
      </c>
      <c r="E36" s="46">
        <v>1</v>
      </c>
      <c r="F36" s="47">
        <f t="shared" si="0"/>
        <v>300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8.75" x14ac:dyDescent="0.3">
      <c r="A37" s="19" t="s">
        <v>134</v>
      </c>
      <c r="B37" s="20" t="s">
        <v>135</v>
      </c>
      <c r="C37" s="20" t="s">
        <v>136</v>
      </c>
      <c r="D37" s="37" t="s">
        <v>137</v>
      </c>
      <c r="E37" s="22">
        <v>0.87</v>
      </c>
      <c r="F37" s="25">
        <f>E37*$G$3</f>
        <v>261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8.75" x14ac:dyDescent="0.3">
      <c r="A38" s="19" t="s">
        <v>138</v>
      </c>
      <c r="B38" s="26" t="s">
        <v>139</v>
      </c>
      <c r="C38" s="26" t="s">
        <v>140</v>
      </c>
      <c r="D38" s="21" t="s">
        <v>141</v>
      </c>
      <c r="E38" s="29">
        <v>0.61</v>
      </c>
      <c r="F38" s="28">
        <f>E38*$G$3</f>
        <v>183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7.25" customHeight="1" x14ac:dyDescent="0.3">
      <c r="A39" s="19" t="s">
        <v>142</v>
      </c>
      <c r="B39" s="20" t="s">
        <v>143</v>
      </c>
      <c r="C39" s="20" t="s">
        <v>144</v>
      </c>
      <c r="D39" s="37" t="s">
        <v>145</v>
      </c>
      <c r="E39" s="22">
        <v>0.5</v>
      </c>
      <c r="F39" s="23">
        <f t="shared" si="0"/>
        <v>150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18.75" x14ac:dyDescent="0.3">
      <c r="A40" s="19" t="s">
        <v>146</v>
      </c>
      <c r="B40" s="26" t="s">
        <v>147</v>
      </c>
      <c r="C40" s="26" t="s">
        <v>148</v>
      </c>
      <c r="D40" s="21" t="s">
        <v>149</v>
      </c>
      <c r="E40" s="29">
        <v>1</v>
      </c>
      <c r="F40" s="28">
        <f t="shared" si="0"/>
        <v>300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18.75" x14ac:dyDescent="0.3">
      <c r="A41" s="19" t="s">
        <v>150</v>
      </c>
      <c r="B41" s="26" t="s">
        <v>151</v>
      </c>
      <c r="C41" s="26" t="s">
        <v>152</v>
      </c>
      <c r="D41" s="21" t="s">
        <v>153</v>
      </c>
      <c r="E41" s="29">
        <v>0.2</v>
      </c>
      <c r="F41" s="28">
        <f t="shared" si="0"/>
        <v>60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37.5" x14ac:dyDescent="0.3">
      <c r="A42" s="19" t="s">
        <v>154</v>
      </c>
      <c r="B42" s="20" t="s">
        <v>155</v>
      </c>
      <c r="C42" s="20" t="s">
        <v>156</v>
      </c>
      <c r="D42" s="37" t="s">
        <v>157</v>
      </c>
      <c r="E42" s="22">
        <v>0.45</v>
      </c>
      <c r="F42" s="23">
        <f t="shared" si="0"/>
        <v>135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37.5" x14ac:dyDescent="0.3">
      <c r="A43" s="19" t="s">
        <v>158</v>
      </c>
      <c r="B43" s="26" t="s">
        <v>159</v>
      </c>
      <c r="C43" s="26" t="s">
        <v>160</v>
      </c>
      <c r="D43" s="21" t="s">
        <v>161</v>
      </c>
      <c r="E43" s="29">
        <v>1.1000000000000001</v>
      </c>
      <c r="F43" s="28">
        <f t="shared" si="0"/>
        <v>330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8.75" x14ac:dyDescent="0.3">
      <c r="A44" s="19" t="s">
        <v>162</v>
      </c>
      <c r="B44" s="26" t="s">
        <v>163</v>
      </c>
      <c r="C44" s="26" t="s">
        <v>164</v>
      </c>
      <c r="D44" s="21" t="s">
        <v>165</v>
      </c>
      <c r="E44" s="29">
        <v>0.55000000000000004</v>
      </c>
      <c r="F44" s="28">
        <f t="shared" si="0"/>
        <v>165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8.75" x14ac:dyDescent="0.3">
      <c r="A45" s="19" t="s">
        <v>166</v>
      </c>
      <c r="B45" s="26" t="s">
        <v>167</v>
      </c>
      <c r="C45" s="26" t="s">
        <v>168</v>
      </c>
      <c r="D45" s="21" t="s">
        <v>169</v>
      </c>
      <c r="E45" s="29">
        <v>0.25</v>
      </c>
      <c r="F45" s="28">
        <f t="shared" si="0"/>
        <v>75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8.75" x14ac:dyDescent="0.3">
      <c r="A46" s="19" t="s">
        <v>170</v>
      </c>
      <c r="B46" s="26" t="s">
        <v>171</v>
      </c>
      <c r="C46" s="26" t="s">
        <v>172</v>
      </c>
      <c r="D46" s="21" t="s">
        <v>173</v>
      </c>
      <c r="E46" s="29">
        <v>0.3</v>
      </c>
      <c r="F46" s="28">
        <f>E46*$G$3</f>
        <v>90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s="18" customFormat="1" ht="18.75" x14ac:dyDescent="0.3">
      <c r="A47" s="19" t="s">
        <v>174</v>
      </c>
      <c r="B47" s="26" t="s">
        <v>175</v>
      </c>
      <c r="C47" s="26" t="s">
        <v>176</v>
      </c>
      <c r="D47" s="21" t="s">
        <v>177</v>
      </c>
      <c r="E47" s="29">
        <v>0.25</v>
      </c>
      <c r="F47" s="28">
        <f t="shared" si="0"/>
        <v>75</v>
      </c>
    </row>
    <row r="48" spans="1:17" s="18" customFormat="1" ht="18.75" x14ac:dyDescent="0.3">
      <c r="A48" s="19" t="s">
        <v>178</v>
      </c>
      <c r="B48" s="20" t="s">
        <v>179</v>
      </c>
      <c r="C48" s="20" t="s">
        <v>180</v>
      </c>
      <c r="D48" s="37" t="s">
        <v>181</v>
      </c>
      <c r="E48" s="22">
        <v>0.25</v>
      </c>
      <c r="F48" s="25">
        <f t="shared" si="0"/>
        <v>75</v>
      </c>
    </row>
    <row r="49" spans="1:6" s="18" customFormat="1" ht="19.5" thickBot="1" x14ac:dyDescent="0.35">
      <c r="A49" s="30" t="s">
        <v>182</v>
      </c>
      <c r="B49" s="31" t="s">
        <v>183</v>
      </c>
      <c r="C49" s="31" t="s">
        <v>184</v>
      </c>
      <c r="D49" s="54" t="s">
        <v>185</v>
      </c>
      <c r="E49" s="33">
        <v>0.48</v>
      </c>
      <c r="F49" s="34">
        <f t="shared" si="0"/>
        <v>144</v>
      </c>
    </row>
    <row r="50" spans="1:6" ht="18.75" x14ac:dyDescent="0.3">
      <c r="A50" s="55"/>
      <c r="B50" s="14"/>
      <c r="C50" s="14"/>
      <c r="D50" s="56" t="s">
        <v>186</v>
      </c>
      <c r="E50" s="57"/>
      <c r="F50" s="47"/>
    </row>
    <row r="51" spans="1:6" ht="41.25" customHeight="1" x14ac:dyDescent="0.3">
      <c r="A51" s="58" t="s">
        <v>187</v>
      </c>
      <c r="B51" s="20" t="s">
        <v>188</v>
      </c>
      <c r="C51" s="20" t="s">
        <v>189</v>
      </c>
      <c r="D51" s="21" t="s">
        <v>190</v>
      </c>
      <c r="E51" s="59">
        <v>1.4</v>
      </c>
      <c r="F51" s="23">
        <f>E51*$G$3</f>
        <v>420</v>
      </c>
    </row>
    <row r="52" spans="1:6" ht="37.5" x14ac:dyDescent="0.3">
      <c r="A52" s="19" t="s">
        <v>191</v>
      </c>
      <c r="B52" s="20" t="s">
        <v>192</v>
      </c>
      <c r="C52" s="20" t="s">
        <v>193</v>
      </c>
      <c r="D52" s="21" t="s">
        <v>194</v>
      </c>
      <c r="E52" s="29">
        <v>1.08</v>
      </c>
      <c r="F52" s="23">
        <f t="shared" ref="F52:F67" si="1">E52*$G$3</f>
        <v>324</v>
      </c>
    </row>
    <row r="53" spans="1:6" s="18" customFormat="1" ht="37.5" x14ac:dyDescent="0.3">
      <c r="A53" s="58" t="s">
        <v>195</v>
      </c>
      <c r="B53" s="20" t="s">
        <v>196</v>
      </c>
      <c r="C53" s="20" t="s">
        <v>197</v>
      </c>
      <c r="D53" s="21" t="s">
        <v>198</v>
      </c>
      <c r="E53" s="59">
        <v>0.45</v>
      </c>
      <c r="F53" s="23">
        <f t="shared" si="1"/>
        <v>135</v>
      </c>
    </row>
    <row r="54" spans="1:6" ht="18.75" x14ac:dyDescent="0.3">
      <c r="A54" s="19" t="s">
        <v>199</v>
      </c>
      <c r="B54" s="20" t="s">
        <v>200</v>
      </c>
      <c r="C54" s="20" t="s">
        <v>201</v>
      </c>
      <c r="D54" s="21" t="s">
        <v>202</v>
      </c>
      <c r="E54" s="59">
        <v>2.14</v>
      </c>
      <c r="F54" s="23">
        <f t="shared" si="1"/>
        <v>642</v>
      </c>
    </row>
    <row r="55" spans="1:6" ht="17.25" customHeight="1" x14ac:dyDescent="0.3">
      <c r="A55" s="58" t="s">
        <v>203</v>
      </c>
      <c r="B55" s="26" t="s">
        <v>204</v>
      </c>
      <c r="C55" s="26" t="s">
        <v>205</v>
      </c>
      <c r="D55" s="21" t="s">
        <v>206</v>
      </c>
      <c r="E55" s="29">
        <v>2.33</v>
      </c>
      <c r="F55" s="23">
        <f t="shared" si="1"/>
        <v>699</v>
      </c>
    </row>
    <row r="56" spans="1:6" ht="37.5" x14ac:dyDescent="0.3">
      <c r="A56" s="19" t="s">
        <v>207</v>
      </c>
      <c r="B56" s="26" t="s">
        <v>208</v>
      </c>
      <c r="C56" s="26" t="s">
        <v>209</v>
      </c>
      <c r="D56" s="21" t="s">
        <v>210</v>
      </c>
      <c r="E56" s="29">
        <v>1.22</v>
      </c>
      <c r="F56" s="23">
        <f t="shared" si="1"/>
        <v>366</v>
      </c>
    </row>
    <row r="57" spans="1:6" ht="37.5" x14ac:dyDescent="0.3">
      <c r="A57" s="58" t="s">
        <v>211</v>
      </c>
      <c r="B57" s="20" t="s">
        <v>212</v>
      </c>
      <c r="C57" s="20" t="s">
        <v>213</v>
      </c>
      <c r="D57" s="60" t="s">
        <v>214</v>
      </c>
      <c r="E57" s="59">
        <v>1.04</v>
      </c>
      <c r="F57" s="23">
        <f t="shared" si="1"/>
        <v>312</v>
      </c>
    </row>
    <row r="58" spans="1:6" ht="37.5" x14ac:dyDescent="0.3">
      <c r="A58" s="19" t="s">
        <v>215</v>
      </c>
      <c r="B58" s="20" t="s">
        <v>216</v>
      </c>
      <c r="C58" s="20" t="s">
        <v>217</v>
      </c>
      <c r="D58" s="21" t="s">
        <v>218</v>
      </c>
      <c r="E58" s="59">
        <v>0.25</v>
      </c>
      <c r="F58" s="23">
        <f t="shared" si="1"/>
        <v>75</v>
      </c>
    </row>
    <row r="59" spans="1:6" ht="18.75" x14ac:dyDescent="0.3">
      <c r="A59" s="58" t="s">
        <v>219</v>
      </c>
      <c r="B59" s="26" t="s">
        <v>220</v>
      </c>
      <c r="C59" s="26" t="s">
        <v>221</v>
      </c>
      <c r="D59" s="60" t="s">
        <v>222</v>
      </c>
      <c r="E59" s="29">
        <v>1.06</v>
      </c>
      <c r="F59" s="23">
        <f t="shared" si="1"/>
        <v>318</v>
      </c>
    </row>
    <row r="60" spans="1:6" s="18" customFormat="1" ht="18.75" x14ac:dyDescent="0.3">
      <c r="A60" s="19" t="s">
        <v>223</v>
      </c>
      <c r="B60" s="20" t="s">
        <v>224</v>
      </c>
      <c r="C60" s="20" t="s">
        <v>225</v>
      </c>
      <c r="D60" s="21" t="s">
        <v>226</v>
      </c>
      <c r="E60" s="59">
        <v>0.84</v>
      </c>
      <c r="F60" s="23">
        <f t="shared" si="1"/>
        <v>252</v>
      </c>
    </row>
    <row r="61" spans="1:6" s="18" customFormat="1" ht="18.75" x14ac:dyDescent="0.3">
      <c r="A61" s="58" t="s">
        <v>227</v>
      </c>
      <c r="B61" s="20" t="s">
        <v>228</v>
      </c>
      <c r="C61" s="20" t="s">
        <v>229</v>
      </c>
      <c r="D61" s="21" t="s">
        <v>230</v>
      </c>
      <c r="E61" s="59">
        <v>3</v>
      </c>
      <c r="F61" s="23">
        <f t="shared" si="1"/>
        <v>900</v>
      </c>
    </row>
    <row r="62" spans="1:6" ht="37.5" x14ac:dyDescent="0.3">
      <c r="A62" s="19" t="s">
        <v>231</v>
      </c>
      <c r="B62" s="20" t="s">
        <v>232</v>
      </c>
      <c r="C62" s="20" t="s">
        <v>233</v>
      </c>
      <c r="D62" s="21" t="s">
        <v>234</v>
      </c>
      <c r="E62" s="59">
        <v>0.15</v>
      </c>
      <c r="F62" s="23">
        <f t="shared" si="1"/>
        <v>45</v>
      </c>
    </row>
    <row r="63" spans="1:6" s="61" customFormat="1" ht="18.75" x14ac:dyDescent="0.3">
      <c r="A63" s="58" t="s">
        <v>235</v>
      </c>
      <c r="B63" s="20" t="s">
        <v>236</v>
      </c>
      <c r="C63" s="20" t="s">
        <v>237</v>
      </c>
      <c r="D63" s="21" t="s">
        <v>238</v>
      </c>
      <c r="E63" s="59">
        <v>1.03</v>
      </c>
      <c r="F63" s="23">
        <f t="shared" si="1"/>
        <v>309</v>
      </c>
    </row>
    <row r="64" spans="1:6" ht="18.75" x14ac:dyDescent="0.3">
      <c r="A64" s="19" t="s">
        <v>239</v>
      </c>
      <c r="B64" s="20" t="s">
        <v>240</v>
      </c>
      <c r="C64" s="20" t="s">
        <v>241</v>
      </c>
      <c r="D64" s="21" t="s">
        <v>242</v>
      </c>
      <c r="E64" s="59">
        <v>3.78</v>
      </c>
      <c r="F64" s="23">
        <f t="shared" si="1"/>
        <v>1134</v>
      </c>
    </row>
    <row r="65" spans="1:7" ht="18.75" x14ac:dyDescent="0.3">
      <c r="A65" s="58" t="s">
        <v>243</v>
      </c>
      <c r="B65" s="20" t="s">
        <v>244</v>
      </c>
      <c r="C65" s="20" t="s">
        <v>245</v>
      </c>
      <c r="D65" s="21" t="s">
        <v>246</v>
      </c>
      <c r="E65" s="59">
        <v>0.25</v>
      </c>
      <c r="F65" s="23">
        <f>E65*$G$3</f>
        <v>75</v>
      </c>
    </row>
    <row r="66" spans="1:7" ht="18.75" x14ac:dyDescent="0.3">
      <c r="A66" s="19" t="s">
        <v>247</v>
      </c>
      <c r="B66" s="20" t="s">
        <v>248</v>
      </c>
      <c r="C66" s="20" t="s">
        <v>249</v>
      </c>
      <c r="D66" s="60" t="s">
        <v>250</v>
      </c>
      <c r="E66" s="59">
        <v>2.58</v>
      </c>
      <c r="F66" s="23">
        <f>E66*$G$3</f>
        <v>774</v>
      </c>
    </row>
    <row r="67" spans="1:7" ht="18.75" x14ac:dyDescent="0.3">
      <c r="A67" s="58" t="s">
        <v>251</v>
      </c>
      <c r="B67" s="20" t="s">
        <v>252</v>
      </c>
      <c r="C67" s="20" t="s">
        <v>253</v>
      </c>
      <c r="D67" s="60" t="s">
        <v>254</v>
      </c>
      <c r="E67" s="59">
        <v>1.55</v>
      </c>
      <c r="F67" s="23">
        <f t="shared" si="1"/>
        <v>465</v>
      </c>
    </row>
    <row r="68" spans="1:7" ht="19.5" thickBot="1" x14ac:dyDescent="0.35">
      <c r="A68" s="30" t="s">
        <v>255</v>
      </c>
      <c r="B68" s="31" t="s">
        <v>256</v>
      </c>
      <c r="C68" s="31" t="s">
        <v>257</v>
      </c>
      <c r="D68" s="32" t="s">
        <v>258</v>
      </c>
      <c r="E68" s="62">
        <v>3.89</v>
      </c>
      <c r="F68" s="23">
        <f>E68*$G$3</f>
        <v>1167</v>
      </c>
    </row>
    <row r="69" spans="1:7" s="18" customFormat="1" ht="18.75" x14ac:dyDescent="0.3">
      <c r="A69" s="13"/>
      <c r="B69" s="41"/>
      <c r="C69" s="41"/>
      <c r="D69" s="63" t="s">
        <v>259</v>
      </c>
      <c r="E69" s="46"/>
      <c r="F69" s="17"/>
    </row>
    <row r="70" spans="1:7" s="18" customFormat="1" ht="18.75" x14ac:dyDescent="0.3">
      <c r="A70" s="19"/>
      <c r="B70" s="26"/>
      <c r="C70" s="26" t="s">
        <v>134</v>
      </c>
      <c r="D70" s="21" t="s">
        <v>260</v>
      </c>
      <c r="E70" s="27">
        <f>F70/250</f>
        <v>1.8</v>
      </c>
      <c r="F70" s="25">
        <v>450</v>
      </c>
    </row>
    <row r="71" spans="1:7" ht="15.75" customHeight="1" x14ac:dyDescent="0.3">
      <c r="A71" s="58" t="s">
        <v>261</v>
      </c>
      <c r="B71" s="20" t="s">
        <v>262</v>
      </c>
      <c r="C71" s="20" t="s">
        <v>263</v>
      </c>
      <c r="D71" s="60" t="s">
        <v>264</v>
      </c>
      <c r="E71" s="59">
        <v>1</v>
      </c>
      <c r="F71" s="64">
        <f>E71*G3</f>
        <v>300</v>
      </c>
    </row>
    <row r="72" spans="1:7" ht="37.5" x14ac:dyDescent="0.3">
      <c r="A72" s="58" t="s">
        <v>265</v>
      </c>
      <c r="B72" s="20" t="s">
        <v>266</v>
      </c>
      <c r="C72" s="20" t="s">
        <v>267</v>
      </c>
      <c r="D72" s="21" t="s">
        <v>268</v>
      </c>
      <c r="E72" s="59">
        <v>0.93</v>
      </c>
      <c r="F72" s="64">
        <f>E72*$G$3</f>
        <v>279</v>
      </c>
    </row>
    <row r="73" spans="1:7" ht="37.5" x14ac:dyDescent="0.3">
      <c r="A73" s="58" t="s">
        <v>269</v>
      </c>
      <c r="B73" s="20"/>
      <c r="C73" s="20" t="s">
        <v>270</v>
      </c>
      <c r="D73" s="37" t="s">
        <v>271</v>
      </c>
      <c r="E73" s="59">
        <v>0.5</v>
      </c>
      <c r="F73" s="64">
        <v>150</v>
      </c>
      <c r="G73" s="2">
        <f>150/300</f>
        <v>0.5</v>
      </c>
    </row>
    <row r="74" spans="1:7" ht="38.25" thickBot="1" x14ac:dyDescent="0.35">
      <c r="A74" s="65" t="s">
        <v>272</v>
      </c>
      <c r="B74" s="31" t="s">
        <v>273</v>
      </c>
      <c r="C74" s="31" t="s">
        <v>274</v>
      </c>
      <c r="D74" s="54" t="s">
        <v>275</v>
      </c>
      <c r="E74" s="62">
        <v>5</v>
      </c>
      <c r="F74" s="66">
        <f>E74*$G$3</f>
        <v>1500</v>
      </c>
    </row>
    <row r="75" spans="1:7" hidden="1" x14ac:dyDescent="0.25">
      <c r="A75" s="67"/>
      <c r="B75" s="67"/>
      <c r="C75" s="67"/>
      <c r="D75" s="68" t="s">
        <v>276</v>
      </c>
      <c r="E75" s="69"/>
      <c r="F75" s="70">
        <v>605</v>
      </c>
    </row>
    <row r="76" spans="1:7" x14ac:dyDescent="0.25">
      <c r="A76" s="71"/>
      <c r="B76" s="71"/>
      <c r="C76" s="71"/>
      <c r="D76" s="72"/>
      <c r="E76" s="73"/>
      <c r="F76" s="74"/>
    </row>
    <row r="77" spans="1:7" x14ac:dyDescent="0.25">
      <c r="A77" s="71"/>
      <c r="B77" s="71"/>
      <c r="C77" s="71"/>
      <c r="D77" s="72"/>
      <c r="E77" s="73"/>
      <c r="F77" s="74"/>
    </row>
    <row r="78" spans="1:7" x14ac:dyDescent="0.25">
      <c r="A78" s="75" t="s">
        <v>277</v>
      </c>
      <c r="B78" s="75"/>
      <c r="C78" s="75"/>
      <c r="D78" s="76"/>
      <c r="E78" s="77"/>
      <c r="F78" s="78" t="s">
        <v>278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2022-07-05T02:18:56Z</dcterms:modified>
</cp:coreProperties>
</file>